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ren/Desktop/WANDERLUST NEW FOLDER/Revenue - S1:2:3:"/>
    </mc:Choice>
  </mc:AlternateContent>
  <xr:revisionPtr revIDLastSave="0" documentId="13_ncr:1_{87AB46CA-7906-6443-AFA8-DEEF564F2E23}" xr6:coauthVersionLast="47" xr6:coauthVersionMax="47" xr10:uidLastSave="{00000000-0000-0000-0000-000000000000}"/>
  <bookViews>
    <workbookView xWindow="1580" yWindow="500" windowWidth="28800" windowHeight="16940" activeTab="1" xr2:uid="{6C777F08-6ACC-DA4D-8F1A-747B9C9EB61F}"/>
  </bookViews>
  <sheets>
    <sheet name="Sheet3" sheetId="3" r:id="rId1"/>
    <sheet name="Sheet2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B22" i="3"/>
  <c r="C22" i="3" s="1"/>
  <c r="G23" i="2"/>
  <c r="D53" i="2" s="1"/>
  <c r="D22" i="1" l="1"/>
  <c r="D50" i="2" l="1"/>
  <c r="D54" i="2" s="1"/>
  <c r="D23" i="1" l="1"/>
  <c r="D24" i="1" l="1"/>
</calcChain>
</file>

<file path=xl/sharedStrings.xml><?xml version="1.0" encoding="utf-8"?>
<sst xmlns="http://schemas.openxmlformats.org/spreadsheetml/2006/main" count="103" uniqueCount="88">
  <si>
    <t xml:space="preserve">Unveil Arabia </t>
  </si>
  <si>
    <t>AED</t>
  </si>
  <si>
    <t>AA</t>
  </si>
  <si>
    <t>UAE Trekkers</t>
  </si>
  <si>
    <t>MQ</t>
  </si>
  <si>
    <t>KTM</t>
  </si>
  <si>
    <t xml:space="preserve">MINGLE </t>
  </si>
  <si>
    <t>Showtex</t>
  </si>
  <si>
    <t>David 50th</t>
  </si>
  <si>
    <t xml:space="preserve">BMW lunch </t>
  </si>
  <si>
    <t>REVENUE 2024/2025</t>
  </si>
  <si>
    <t>( Profoma- 3003 )</t>
  </si>
  <si>
    <t>Cath Bday</t>
  </si>
  <si>
    <t>Openend really late missed 3 months revenue</t>
  </si>
  <si>
    <t>Comments</t>
  </si>
  <si>
    <t>Group Revenue</t>
  </si>
  <si>
    <t>Add 8k per week for Walk ins /Bar/ Truck</t>
  </si>
  <si>
    <t xml:space="preserve">INV NO </t>
  </si>
  <si>
    <t xml:space="preserve">DATE </t>
  </si>
  <si>
    <t>S2000</t>
  </si>
  <si>
    <t>S2001</t>
  </si>
  <si>
    <t>S2002</t>
  </si>
  <si>
    <t>S2003</t>
  </si>
  <si>
    <t>S2004</t>
  </si>
  <si>
    <t>S2005</t>
  </si>
  <si>
    <t>S2006</t>
  </si>
  <si>
    <t>S2007</t>
  </si>
  <si>
    <t>S2008</t>
  </si>
  <si>
    <t>S2009</t>
  </si>
  <si>
    <t>S2010</t>
  </si>
  <si>
    <t>S2011</t>
  </si>
  <si>
    <t>S2012</t>
  </si>
  <si>
    <t>S2013</t>
  </si>
  <si>
    <t>S2014</t>
  </si>
  <si>
    <t>S2015</t>
  </si>
  <si>
    <t>S2016</t>
  </si>
  <si>
    <t>S2017</t>
  </si>
  <si>
    <t>S2018</t>
  </si>
  <si>
    <t>S2019</t>
  </si>
  <si>
    <t>S2020</t>
  </si>
  <si>
    <t>S2021</t>
  </si>
  <si>
    <t>S2022</t>
  </si>
  <si>
    <t>S2023</t>
  </si>
  <si>
    <t>S2024</t>
  </si>
  <si>
    <t>S2025</t>
  </si>
  <si>
    <t>S2027</t>
  </si>
  <si>
    <t>S2026</t>
  </si>
  <si>
    <t>S2028</t>
  </si>
  <si>
    <t>S2029</t>
  </si>
  <si>
    <t>S2030</t>
  </si>
  <si>
    <t>S2031</t>
  </si>
  <si>
    <t>S2032</t>
  </si>
  <si>
    <t>S2033</t>
  </si>
  <si>
    <t>S2034</t>
  </si>
  <si>
    <t>S2035</t>
  </si>
  <si>
    <t>Sharaf Dg</t>
  </si>
  <si>
    <t>GEM/ AA</t>
  </si>
  <si>
    <t>28*8000</t>
  </si>
  <si>
    <t>Est Revenue</t>
  </si>
  <si>
    <t xml:space="preserve">walk ins - bar </t>
  </si>
  <si>
    <t>ENBC</t>
  </si>
  <si>
    <t>Invoices as per Vren/Wander</t>
  </si>
  <si>
    <t>9th Jan</t>
  </si>
  <si>
    <t>Feb 8th</t>
  </si>
  <si>
    <t>Feb 15th</t>
  </si>
  <si>
    <t>Feb 12th</t>
  </si>
  <si>
    <t>March 29th</t>
  </si>
  <si>
    <t>Feb 14th</t>
  </si>
  <si>
    <t>Laureus Awards</t>
  </si>
  <si>
    <t>Invoiced on Vivid Events</t>
  </si>
  <si>
    <t>Invoices as per Oliver/HO/TS</t>
  </si>
  <si>
    <t>VVE</t>
  </si>
  <si>
    <t>Terra Solis</t>
  </si>
  <si>
    <t>Wander INV</t>
  </si>
  <si>
    <t>Closed Early Due To Fire</t>
  </si>
  <si>
    <t>SEASON 1 2022/23</t>
  </si>
  <si>
    <t>Closed Early - April 16th</t>
  </si>
  <si>
    <t>Americano</t>
  </si>
  <si>
    <t>7/3./24</t>
  </si>
  <si>
    <t>S2036</t>
  </si>
  <si>
    <t>7 mnths</t>
  </si>
  <si>
    <t xml:space="preserve">Bookings were on target for 1.8 mill - Flood year - we had many  event &amp;school camp cancellations </t>
  </si>
  <si>
    <t>Pre - Investment</t>
  </si>
  <si>
    <t xml:space="preserve">Nov </t>
  </si>
  <si>
    <t>NYE</t>
  </si>
  <si>
    <t xml:space="preserve">Bookings only - No walk ins or Food truck/ Bar </t>
  </si>
  <si>
    <t>Feb - May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</si>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</sst>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>
    <font>
      <sz val="12"/>
      <color theme="1"/>
      <name val="Eurostile-Reg"/>
      <family val="2"/>
    </font>
    <font>
      <sz val="12"/>
      <color theme="1"/>
      <name val="Eurostile-Reg"/>
      <family val="2"/>
    </font>
    <font>
      <sz val="12"/>
      <color rgb="FFFF0000"/>
      <name val="Eurostile-Reg"/>
      <family val="2"/>
    </font>
    <font>
      <sz val="12"/>
      <color theme="1"/>
      <name val="Eurostile"/>
    </font>
    <font>
      <sz val="12"/>
      <color rgb="FFFF0000"/>
      <name val="Eurostile"/>
    </font>
    <font>
      <sz val="12"/>
      <color theme="1"/>
      <name val="Eurostile-Reg"/>
    </font>
    <font>
      <b/>
      <sz val="12"/>
      <color theme="1"/>
      <name val="Eurostile-Reg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3" fillId="0" borderId="0" xfId="1" applyNumberFormat="1" applyFont="1" applyBorder="1"/>
    <xf numFmtId="0" fontId="0" fillId="0" borderId="1" xfId="0" applyBorder="1"/>
    <xf numFmtId="0" fontId="3" fillId="0" borderId="2" xfId="0" applyFont="1" applyBorder="1"/>
    <xf numFmtId="164" fontId="3" fillId="0" borderId="2" xfId="1" applyNumberFormat="1" applyFont="1" applyBorder="1"/>
    <xf numFmtId="0" fontId="3" fillId="0" borderId="3" xfId="0" applyFont="1" applyBorder="1"/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0" xfId="0" applyFont="1"/>
    <xf numFmtId="14" fontId="3" fillId="0" borderId="0" xfId="0" applyNumberFormat="1" applyFont="1"/>
    <xf numFmtId="14" fontId="5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164" fontId="3" fillId="0" borderId="3" xfId="0" applyNumberFormat="1" applyFont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/>
    <xf numFmtId="165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6" fillId="0" borderId="0" xfId="0" applyFont="1" applyAlignment="1">
      <alignment horizontal="left"/>
    </xf>
    <xf numFmtId="164" fontId="0" fillId="0" borderId="2" xfId="0" applyNumberFormat="1" applyBorder="1"/>
    <xf numFmtId="16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4" xfId="0" applyBorder="1"/>
    <xf numFmtId="0" fontId="6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3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43" fontId="0" fillId="0" borderId="3" xfId="0" applyNumberFormat="1" applyBorder="1"/>
    <xf numFmtId="43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3FCBB-351F-9046-B25C-61327609D529}">
  <dimension ref="A1:D24"/>
  <sheetViews>
    <sheetView workbookViewId="0">
      <selection activeCell="C11" sqref="C11"/>
    </sheetView>
  </sheetViews>
  <sheetFormatPr baseColWidth="10" defaultRowHeight="16"/>
  <cols>
    <col min="1" max="1" width="15.42578125" customWidth="1"/>
    <col min="2" max="2" width="15.7109375" customWidth="1"/>
    <col min="3" max="3" width="21.42578125" customWidth="1"/>
    <col min="4" max="4" width="19.28515625" customWidth="1"/>
  </cols>
  <sheetData>
    <row r="1" spans="1:4" ht="17" thickBot="1">
      <c r="A1" s="4"/>
      <c r="B1" s="36" t="s">
        <v>75</v>
      </c>
      <c r="C1" s="36" t="s">
        <v>69</v>
      </c>
      <c r="D1" s="11" t="s">
        <v>82</v>
      </c>
    </row>
    <row r="2" spans="1:4">
      <c r="A2" t="s">
        <v>83</v>
      </c>
      <c r="B2" s="21">
        <v>318700</v>
      </c>
      <c r="C2" t="s">
        <v>68</v>
      </c>
    </row>
    <row r="3" spans="1:4">
      <c r="B3" s="21">
        <v>2923</v>
      </c>
    </row>
    <row r="4" spans="1:4">
      <c r="B4" s="21">
        <v>17000</v>
      </c>
    </row>
    <row r="5" spans="1:4">
      <c r="A5" t="s">
        <v>84</v>
      </c>
      <c r="B5" s="21">
        <v>37950</v>
      </c>
    </row>
    <row r="6" spans="1:4">
      <c r="A6" t="s">
        <v>86</v>
      </c>
      <c r="B6" s="21">
        <v>20700</v>
      </c>
    </row>
    <row r="7" spans="1:4">
      <c r="B7" s="21">
        <v>31200</v>
      </c>
    </row>
    <row r="8" spans="1:4">
      <c r="B8" s="21">
        <v>70250</v>
      </c>
    </row>
    <row r="9" spans="1:4">
      <c r="B9" s="21">
        <v>1000</v>
      </c>
    </row>
    <row r="10" spans="1:4">
      <c r="B10" s="21">
        <v>9300</v>
      </c>
    </row>
    <row r="11" spans="1:4">
      <c r="B11" s="21">
        <v>15700</v>
      </c>
    </row>
    <row r="12" spans="1:4">
      <c r="B12" s="21">
        <v>5400</v>
      </c>
    </row>
    <row r="13" spans="1:4">
      <c r="B13" s="21">
        <v>11900</v>
      </c>
    </row>
    <row r="14" spans="1:4">
      <c r="B14" s="21">
        <v>3500</v>
      </c>
    </row>
    <row r="15" spans="1:4">
      <c r="B15" s="21">
        <v>2680</v>
      </c>
    </row>
    <row r="16" spans="1:4">
      <c r="B16" s="21">
        <v>6090</v>
      </c>
    </row>
    <row r="17" spans="1:4">
      <c r="B17" s="21">
        <v>5170</v>
      </c>
    </row>
    <row r="18" spans="1:4">
      <c r="B18" s="21">
        <v>2000</v>
      </c>
    </row>
    <row r="19" spans="1:4">
      <c r="B19" s="21">
        <v>2700</v>
      </c>
    </row>
    <row r="20" spans="1:4">
      <c r="B20" s="21">
        <v>17900</v>
      </c>
    </row>
    <row r="21" spans="1:4" ht="17" thickBot="1">
      <c r="B21" s="21">
        <v>15000</v>
      </c>
    </row>
    <row r="22" spans="1:4" ht="17" thickBot="1">
      <c r="A22" s="4" t="s">
        <v>87</v>
      </c>
      <c r="B22" s="35">
        <f>SUM(B2:B21)</f>
        <v>597063</v>
      </c>
      <c r="C22" s="35">
        <f>B22</f>
        <v>597063</v>
      </c>
      <c r="D22" s="11" t="s">
        <v>1</v>
      </c>
    </row>
    <row r="24" spans="1:4">
      <c r="A24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F512-C0B1-8C47-88AA-9933127E5B8F}">
  <dimension ref="A1:J57"/>
  <sheetViews>
    <sheetView tabSelected="1" workbookViewId="0">
      <selection activeCell="I9" sqref="I9"/>
    </sheetView>
  </sheetViews>
  <sheetFormatPr baseColWidth="10" defaultRowHeight="16"/>
  <cols>
    <col min="1" max="1" width="3.5703125" customWidth="1"/>
    <col min="5" max="5" width="11.42578125" customWidth="1"/>
    <col min="6" max="6" width="9.28515625" customWidth="1"/>
    <col min="7" max="7" width="23.7109375" customWidth="1"/>
  </cols>
  <sheetData>
    <row r="1" spans="1:10" ht="17" thickBot="1"/>
    <row r="2" spans="1:10" ht="17" thickBot="1">
      <c r="A2" s="4"/>
      <c r="B2" s="33" t="s">
        <v>61</v>
      </c>
      <c r="C2" s="10"/>
      <c r="D2" s="10"/>
      <c r="E2" s="10"/>
      <c r="F2" s="10"/>
      <c r="G2" s="34" t="s">
        <v>70</v>
      </c>
    </row>
    <row r="3" spans="1:10" ht="17" thickBot="1">
      <c r="A3" s="30"/>
      <c r="B3" s="31" t="s">
        <v>17</v>
      </c>
      <c r="C3" s="31" t="s">
        <v>18</v>
      </c>
      <c r="D3" s="31" t="s">
        <v>1</v>
      </c>
      <c r="E3" s="32"/>
      <c r="F3" s="18"/>
    </row>
    <row r="4" spans="1:10">
      <c r="B4" s="18"/>
      <c r="C4" s="18"/>
      <c r="D4" s="22"/>
      <c r="E4" s="18"/>
      <c r="F4" s="26">
        <v>2024</v>
      </c>
    </row>
    <row r="5" spans="1:10">
      <c r="B5" s="18" t="s">
        <v>19</v>
      </c>
      <c r="C5" s="19">
        <v>45182</v>
      </c>
      <c r="D5" s="23">
        <v>10000</v>
      </c>
      <c r="E5" s="20"/>
      <c r="F5" s="18" t="s">
        <v>62</v>
      </c>
      <c r="G5" s="21">
        <v>3388.38</v>
      </c>
      <c r="J5" s="21"/>
    </row>
    <row r="6" spans="1:10">
      <c r="B6" s="18" t="s">
        <v>20</v>
      </c>
      <c r="C6" s="19">
        <v>45232</v>
      </c>
      <c r="D6" s="23">
        <v>10000</v>
      </c>
      <c r="E6" s="18"/>
      <c r="F6" s="28">
        <v>45680</v>
      </c>
      <c r="G6" s="21">
        <v>21466</v>
      </c>
      <c r="J6" s="21"/>
    </row>
    <row r="7" spans="1:10">
      <c r="B7" s="18" t="s">
        <v>21</v>
      </c>
      <c r="C7" s="19">
        <v>45238</v>
      </c>
      <c r="D7" s="23">
        <v>10000</v>
      </c>
      <c r="E7" s="18"/>
      <c r="F7" s="28">
        <v>45685</v>
      </c>
      <c r="G7" s="21">
        <v>28779.5</v>
      </c>
      <c r="J7" s="21"/>
    </row>
    <row r="8" spans="1:10">
      <c r="B8" s="18" t="s">
        <v>22</v>
      </c>
      <c r="C8" s="19">
        <v>45236</v>
      </c>
      <c r="D8" s="23">
        <v>10910</v>
      </c>
      <c r="E8" s="18"/>
      <c r="F8" s="28">
        <v>45680</v>
      </c>
      <c r="G8" s="21">
        <v>21466</v>
      </c>
      <c r="H8" s="19"/>
      <c r="J8" s="21"/>
    </row>
    <row r="9" spans="1:10">
      <c r="B9" s="18" t="s">
        <v>23</v>
      </c>
      <c r="C9" s="19">
        <v>45238</v>
      </c>
      <c r="D9" s="23">
        <v>78061</v>
      </c>
      <c r="E9" s="18"/>
      <c r="F9" s="29">
        <v>43466</v>
      </c>
      <c r="G9" s="21">
        <v>158</v>
      </c>
      <c r="J9" s="21"/>
    </row>
    <row r="10" spans="1:10">
      <c r="B10" s="18" t="s">
        <v>24</v>
      </c>
      <c r="C10" s="19">
        <v>45238</v>
      </c>
      <c r="D10" s="23">
        <v>4212</v>
      </c>
      <c r="E10" s="18"/>
      <c r="F10" s="28">
        <v>45681</v>
      </c>
      <c r="G10" s="21">
        <v>60950</v>
      </c>
      <c r="J10" s="21"/>
    </row>
    <row r="11" spans="1:10">
      <c r="B11" s="18" t="s">
        <v>25</v>
      </c>
      <c r="C11" s="19">
        <v>45241</v>
      </c>
      <c r="D11" s="23">
        <v>337</v>
      </c>
      <c r="E11" s="18"/>
      <c r="F11" s="18" t="s">
        <v>63</v>
      </c>
      <c r="G11" s="21">
        <v>10179</v>
      </c>
      <c r="J11" s="21"/>
    </row>
    <row r="12" spans="1:10">
      <c r="B12" s="18" t="s">
        <v>26</v>
      </c>
      <c r="C12" s="19">
        <v>45244</v>
      </c>
      <c r="D12" s="23">
        <v>8911</v>
      </c>
      <c r="E12" s="18"/>
      <c r="F12" s="28">
        <v>45681</v>
      </c>
      <c r="G12" s="21">
        <v>2200</v>
      </c>
      <c r="J12" s="21"/>
    </row>
    <row r="13" spans="1:10">
      <c r="B13" s="18" t="s">
        <v>27</v>
      </c>
      <c r="C13" s="19">
        <v>45249</v>
      </c>
      <c r="D13" s="23">
        <v>5265</v>
      </c>
      <c r="E13" s="18"/>
      <c r="F13" s="28">
        <v>45681</v>
      </c>
      <c r="G13" s="21">
        <v>5054</v>
      </c>
      <c r="J13" s="21"/>
    </row>
    <row r="14" spans="1:10">
      <c r="B14" s="18" t="s">
        <v>28</v>
      </c>
      <c r="C14" s="19">
        <v>45251</v>
      </c>
      <c r="D14" s="23">
        <v>2633</v>
      </c>
      <c r="E14" s="18"/>
      <c r="F14" s="18" t="s">
        <v>63</v>
      </c>
      <c r="G14" s="21">
        <v>14440</v>
      </c>
      <c r="J14" s="21"/>
    </row>
    <row r="15" spans="1:10">
      <c r="B15" s="18" t="s">
        <v>29</v>
      </c>
      <c r="C15" s="19">
        <v>45254</v>
      </c>
      <c r="D15" s="23">
        <v>10180</v>
      </c>
      <c r="E15" s="18"/>
      <c r="F15" s="18" t="s">
        <v>64</v>
      </c>
      <c r="G15" s="21">
        <v>46309</v>
      </c>
      <c r="J15" s="21"/>
    </row>
    <row r="16" spans="1:10">
      <c r="B16" s="18" t="s">
        <v>30</v>
      </c>
      <c r="C16" s="19">
        <v>45259</v>
      </c>
      <c r="D16" s="23">
        <v>1076</v>
      </c>
      <c r="E16" s="18"/>
      <c r="F16" s="18" t="s">
        <v>65</v>
      </c>
      <c r="G16" s="21">
        <v>66320</v>
      </c>
      <c r="J16" s="21"/>
    </row>
    <row r="17" spans="2:10">
      <c r="B17" s="18" t="s">
        <v>31</v>
      </c>
      <c r="C17" s="19">
        <v>45267</v>
      </c>
      <c r="D17" s="23">
        <v>65660</v>
      </c>
      <c r="E17" s="18"/>
      <c r="F17" s="18" t="s">
        <v>66</v>
      </c>
      <c r="G17" s="21">
        <v>12428</v>
      </c>
      <c r="J17" s="21"/>
    </row>
    <row r="18" spans="2:10">
      <c r="B18" s="18" t="s">
        <v>32</v>
      </c>
      <c r="C18" s="19">
        <v>45264</v>
      </c>
      <c r="D18" s="23">
        <v>2925</v>
      </c>
      <c r="E18" s="18"/>
      <c r="F18" s="18" t="s">
        <v>67</v>
      </c>
      <c r="G18" s="21">
        <v>3487</v>
      </c>
      <c r="J18" s="21"/>
    </row>
    <row r="19" spans="2:10">
      <c r="B19" s="18" t="s">
        <v>33</v>
      </c>
      <c r="C19" s="19">
        <v>45271</v>
      </c>
      <c r="D19" s="23">
        <v>21440</v>
      </c>
      <c r="E19" s="18"/>
      <c r="F19" s="18" t="s">
        <v>67</v>
      </c>
      <c r="G19" s="21">
        <v>3219</v>
      </c>
      <c r="J19" s="21"/>
    </row>
    <row r="20" spans="2:10">
      <c r="B20" s="18" t="s">
        <v>34</v>
      </c>
      <c r="C20" s="19">
        <v>45268</v>
      </c>
      <c r="D20" s="23">
        <v>44179</v>
      </c>
      <c r="E20" s="18"/>
      <c r="F20" s="29">
        <v>45323</v>
      </c>
      <c r="G20" s="21">
        <v>3842</v>
      </c>
      <c r="J20" s="21"/>
    </row>
    <row r="21" spans="2:10">
      <c r="B21" s="18" t="s">
        <v>35</v>
      </c>
      <c r="C21" s="19">
        <v>45272</v>
      </c>
      <c r="D21" s="23">
        <v>9477</v>
      </c>
      <c r="E21" s="18"/>
      <c r="F21" s="18"/>
      <c r="G21" s="21">
        <v>4833</v>
      </c>
      <c r="J21" s="21"/>
    </row>
    <row r="22" spans="2:10" ht="17" thickBot="1">
      <c r="B22" s="18" t="s">
        <v>36</v>
      </c>
      <c r="C22" s="19">
        <v>45250</v>
      </c>
      <c r="D22" s="23">
        <v>8911</v>
      </c>
      <c r="E22" s="18"/>
      <c r="F22" s="18"/>
      <c r="J22" s="21"/>
    </row>
    <row r="23" spans="2:10" ht="17" thickBot="1">
      <c r="B23" s="18"/>
      <c r="C23" s="19">
        <v>45268</v>
      </c>
      <c r="D23" s="23">
        <v>4800</v>
      </c>
      <c r="E23" s="18"/>
      <c r="F23" s="37"/>
      <c r="G23" s="38">
        <f>SUM(G5:G22)</f>
        <v>308518.88</v>
      </c>
      <c r="J23" s="21"/>
    </row>
    <row r="24" spans="2:10">
      <c r="B24" s="18" t="s">
        <v>37</v>
      </c>
      <c r="C24" s="19">
        <v>45286</v>
      </c>
      <c r="D24" s="23">
        <v>10000</v>
      </c>
      <c r="E24" s="18"/>
      <c r="F24" s="18"/>
      <c r="J24" s="21"/>
    </row>
    <row r="25" spans="2:10">
      <c r="B25" s="18" t="s">
        <v>38</v>
      </c>
      <c r="C25" s="19">
        <v>45290</v>
      </c>
      <c r="D25" s="23">
        <v>865.8</v>
      </c>
      <c r="E25" s="18"/>
      <c r="F25" s="18"/>
    </row>
    <row r="26" spans="2:10">
      <c r="B26" s="18" t="s">
        <v>39</v>
      </c>
      <c r="C26" s="19">
        <v>45312</v>
      </c>
      <c r="D26" s="23">
        <v>3388</v>
      </c>
      <c r="E26" s="18"/>
      <c r="F26" s="18"/>
    </row>
    <row r="27" spans="2:10">
      <c r="B27" s="18" t="s">
        <v>40</v>
      </c>
      <c r="C27" s="19">
        <v>45336</v>
      </c>
      <c r="D27" s="23">
        <v>25635</v>
      </c>
      <c r="E27" s="18"/>
      <c r="F27" s="18"/>
    </row>
    <row r="28" spans="2:10">
      <c r="B28" s="18" t="s">
        <v>41</v>
      </c>
      <c r="C28" s="19">
        <v>45314</v>
      </c>
      <c r="D28" s="23">
        <v>21466</v>
      </c>
      <c r="E28" s="18"/>
      <c r="F28" s="18"/>
    </row>
    <row r="29" spans="2:10">
      <c r="B29" s="18" t="s">
        <v>42</v>
      </c>
      <c r="C29" s="19">
        <v>45341</v>
      </c>
      <c r="D29" s="23">
        <v>15800</v>
      </c>
      <c r="E29" s="18"/>
      <c r="F29" s="18"/>
    </row>
    <row r="30" spans="2:10">
      <c r="B30" s="18" t="s">
        <v>43</v>
      </c>
      <c r="C30" s="19">
        <v>45323</v>
      </c>
      <c r="D30" s="23">
        <v>60950</v>
      </c>
      <c r="E30" s="18"/>
      <c r="F30" s="18"/>
    </row>
    <row r="31" spans="2:10">
      <c r="B31" s="18" t="s">
        <v>44</v>
      </c>
      <c r="C31" s="19">
        <v>45323</v>
      </c>
      <c r="D31" s="23">
        <v>12584</v>
      </c>
      <c r="E31" s="18"/>
      <c r="F31" s="18"/>
    </row>
    <row r="32" spans="2:10">
      <c r="B32" s="18" t="s">
        <v>46</v>
      </c>
      <c r="C32" s="19">
        <v>45330</v>
      </c>
      <c r="D32" s="23">
        <v>10179</v>
      </c>
      <c r="E32" s="18"/>
      <c r="F32" s="18"/>
    </row>
    <row r="33" spans="2:10">
      <c r="B33" s="18" t="s">
        <v>45</v>
      </c>
      <c r="C33" s="19">
        <v>45334</v>
      </c>
      <c r="D33" s="23">
        <v>15054</v>
      </c>
      <c r="E33" s="18"/>
      <c r="F33" s="18"/>
    </row>
    <row r="34" spans="2:10">
      <c r="B34" s="18" t="s">
        <v>47</v>
      </c>
      <c r="C34" s="19">
        <v>45334</v>
      </c>
      <c r="D34" s="23">
        <v>1440</v>
      </c>
      <c r="E34" s="18"/>
      <c r="F34" s="18"/>
    </row>
    <row r="35" spans="2:10">
      <c r="B35" s="18" t="s">
        <v>48</v>
      </c>
      <c r="C35" s="19">
        <v>45337</v>
      </c>
      <c r="D35" s="24">
        <v>46309</v>
      </c>
    </row>
    <row r="36" spans="2:10">
      <c r="B36" s="18" t="s">
        <v>49</v>
      </c>
      <c r="C36" s="19">
        <v>45337</v>
      </c>
      <c r="D36" s="24">
        <v>66320</v>
      </c>
    </row>
    <row r="37" spans="2:10">
      <c r="B37" s="18" t="s">
        <v>50</v>
      </c>
      <c r="C37" s="19">
        <v>45344</v>
      </c>
      <c r="D37" s="25">
        <v>10400</v>
      </c>
    </row>
    <row r="38" spans="2:10">
      <c r="B38" s="18" t="s">
        <v>51</v>
      </c>
      <c r="C38" s="19">
        <v>45335</v>
      </c>
      <c r="D38" s="25">
        <v>3487</v>
      </c>
    </row>
    <row r="39" spans="2:10">
      <c r="B39" s="18" t="s">
        <v>52</v>
      </c>
      <c r="C39" s="19">
        <v>45344</v>
      </c>
      <c r="D39" s="25">
        <v>23219</v>
      </c>
    </row>
    <row r="40" spans="2:10">
      <c r="B40" s="18" t="s">
        <v>53</v>
      </c>
      <c r="C40" s="19">
        <v>45348</v>
      </c>
      <c r="D40" s="25">
        <v>3842</v>
      </c>
      <c r="J40">
        <f>I40*H40</f>
        <v>0</v>
      </c>
    </row>
    <row r="41" spans="2:10">
      <c r="B41" s="18" t="s">
        <v>54</v>
      </c>
      <c r="C41" s="19">
        <v>45340</v>
      </c>
      <c r="D41" s="25">
        <v>51930</v>
      </c>
    </row>
    <row r="42" spans="2:10">
      <c r="B42" s="18" t="s">
        <v>79</v>
      </c>
      <c r="C42" s="19" t="s">
        <v>78</v>
      </c>
      <c r="D42" s="25">
        <v>12000</v>
      </c>
      <c r="E42" t="s">
        <v>77</v>
      </c>
    </row>
    <row r="43" spans="2:10">
      <c r="C43" s="18"/>
      <c r="D43" s="25"/>
    </row>
    <row r="44" spans="2:10">
      <c r="C44" s="18"/>
      <c r="D44" s="25"/>
    </row>
    <row r="45" spans="2:10">
      <c r="C45" s="19">
        <v>45208</v>
      </c>
      <c r="D45" s="25">
        <v>20482</v>
      </c>
      <c r="E45" t="s">
        <v>55</v>
      </c>
      <c r="F45" t="s">
        <v>71</v>
      </c>
    </row>
    <row r="46" spans="2:10">
      <c r="C46" s="19">
        <v>44959</v>
      </c>
      <c r="D46" s="25">
        <v>27825</v>
      </c>
      <c r="E46" t="s">
        <v>56</v>
      </c>
      <c r="F46" t="s">
        <v>71</v>
      </c>
    </row>
    <row r="47" spans="2:10">
      <c r="C47" s="19">
        <v>44980</v>
      </c>
      <c r="D47" s="25">
        <v>13200</v>
      </c>
      <c r="E47" t="s">
        <v>4</v>
      </c>
      <c r="F47" t="s">
        <v>71</v>
      </c>
    </row>
    <row r="48" spans="2:10">
      <c r="C48" s="19">
        <v>44980</v>
      </c>
      <c r="D48" s="25">
        <v>85250</v>
      </c>
      <c r="E48" t="s">
        <v>4</v>
      </c>
      <c r="F48" t="s">
        <v>71</v>
      </c>
    </row>
    <row r="49" spans="1:7" ht="17" thickBot="1">
      <c r="C49" s="18"/>
    </row>
    <row r="50" spans="1:7" ht="17" thickBot="1">
      <c r="A50" s="4"/>
      <c r="B50" s="10" t="s">
        <v>73</v>
      </c>
      <c r="C50" s="10"/>
      <c r="D50" s="27">
        <f>SUM(D5:D49)</f>
        <v>850602.8</v>
      </c>
      <c r="E50" s="11"/>
    </row>
    <row r="51" spans="1:7">
      <c r="B51" t="s">
        <v>58</v>
      </c>
      <c r="C51" t="s">
        <v>57</v>
      </c>
      <c r="D51" s="25">
        <v>224000</v>
      </c>
      <c r="F51" t="s">
        <v>80</v>
      </c>
    </row>
    <row r="52" spans="1:7" ht="17" thickBot="1">
      <c r="B52" t="s">
        <v>59</v>
      </c>
    </row>
    <row r="53" spans="1:7" ht="17" thickBot="1">
      <c r="A53" s="4"/>
      <c r="B53" s="10" t="s">
        <v>72</v>
      </c>
      <c r="C53" s="10"/>
      <c r="D53" s="39">
        <f>G23</f>
        <v>308518.88</v>
      </c>
      <c r="E53" s="11"/>
    </row>
    <row r="54" spans="1:7" ht="17" thickBot="1">
      <c r="A54" s="4"/>
      <c r="B54" s="10"/>
      <c r="C54" s="10"/>
      <c r="D54" s="27">
        <f>SUM(D50:D53)</f>
        <v>1383121.6800000002</v>
      </c>
      <c r="E54" s="11"/>
    </row>
    <row r="56" spans="1:7">
      <c r="A56" s="16"/>
      <c r="B56" s="16" t="s">
        <v>81</v>
      </c>
      <c r="C56" s="16"/>
      <c r="D56" s="16"/>
      <c r="E56" s="16"/>
      <c r="F56" s="16"/>
      <c r="G56" s="16"/>
    </row>
    <row r="57" spans="1:7">
      <c r="A57" s="16"/>
      <c r="B57" s="16" t="s">
        <v>76</v>
      </c>
      <c r="C57" s="16"/>
      <c r="D57" s="16"/>
      <c r="E57" s="16"/>
      <c r="F57" s="16"/>
      <c r="G57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3CEF-AA0B-A148-A528-9506B04A01E1}">
  <dimension ref="A1:F28"/>
  <sheetViews>
    <sheetView workbookViewId="0">
      <selection activeCell="E18" sqref="E18"/>
    </sheetView>
  </sheetViews>
  <sheetFormatPr baseColWidth="10" defaultRowHeight="16"/>
  <cols>
    <col min="3" max="3" width="11.85546875" customWidth="1"/>
    <col min="4" max="4" width="12.28515625" customWidth="1"/>
    <col min="5" max="5" width="34" customWidth="1"/>
  </cols>
  <sheetData>
    <row r="1" spans="1:6" ht="17" thickBot="1">
      <c r="A1" s="4"/>
      <c r="B1" s="10" t="s">
        <v>10</v>
      </c>
      <c r="C1" s="10"/>
      <c r="D1" s="10"/>
      <c r="E1" s="11"/>
    </row>
    <row r="2" spans="1:6">
      <c r="A2" s="12" t="s">
        <v>13</v>
      </c>
      <c r="E2" s="15" t="s">
        <v>14</v>
      </c>
    </row>
    <row r="3" spans="1:6">
      <c r="B3" s="1"/>
      <c r="C3" s="1"/>
      <c r="D3" s="9" t="s">
        <v>1</v>
      </c>
    </row>
    <row r="4" spans="1:6">
      <c r="A4" s="14">
        <v>45625</v>
      </c>
      <c r="B4" s="1">
        <v>3003</v>
      </c>
      <c r="C4" s="1" t="s">
        <v>0</v>
      </c>
      <c r="D4" s="2">
        <v>951.23</v>
      </c>
      <c r="E4" s="12"/>
    </row>
    <row r="5" spans="1:6">
      <c r="A5" s="8">
        <v>45644</v>
      </c>
      <c r="B5" s="1">
        <v>3013</v>
      </c>
      <c r="C5" s="1" t="s">
        <v>2</v>
      </c>
      <c r="D5" s="2">
        <v>50914</v>
      </c>
      <c r="E5" s="1"/>
    </row>
    <row r="6" spans="1:6">
      <c r="A6" s="8">
        <v>45681</v>
      </c>
      <c r="B6" s="1">
        <v>3014</v>
      </c>
      <c r="C6" s="1" t="s">
        <v>2</v>
      </c>
      <c r="D6" s="3">
        <v>71200</v>
      </c>
      <c r="E6" s="1"/>
    </row>
    <row r="7" spans="1:6">
      <c r="A7" s="8">
        <v>45681</v>
      </c>
      <c r="B7" s="1">
        <v>3015</v>
      </c>
      <c r="C7" s="1" t="s">
        <v>0</v>
      </c>
      <c r="D7" s="2">
        <v>59050</v>
      </c>
      <c r="E7" s="1"/>
    </row>
    <row r="8" spans="1:6">
      <c r="A8" s="8">
        <v>45681</v>
      </c>
      <c r="B8" s="1">
        <v>3016</v>
      </c>
      <c r="C8" s="1" t="s">
        <v>2</v>
      </c>
      <c r="D8" s="2">
        <v>147542</v>
      </c>
      <c r="E8" s="1"/>
    </row>
    <row r="9" spans="1:6">
      <c r="A9" s="8">
        <v>45637</v>
      </c>
      <c r="B9" s="1">
        <v>3017</v>
      </c>
      <c r="C9" s="1" t="s">
        <v>7</v>
      </c>
      <c r="D9" s="2">
        <v>49050</v>
      </c>
      <c r="E9" s="1" t="s">
        <v>11</v>
      </c>
    </row>
    <row r="10" spans="1:6">
      <c r="A10" s="8">
        <v>45654</v>
      </c>
      <c r="B10" s="1">
        <v>3018</v>
      </c>
      <c r="C10" s="1" t="s">
        <v>8</v>
      </c>
      <c r="D10" s="2">
        <v>41090</v>
      </c>
      <c r="E10" s="1"/>
    </row>
    <row r="11" spans="1:6">
      <c r="A11" s="8">
        <v>45612</v>
      </c>
      <c r="B11" s="1">
        <v>3019</v>
      </c>
      <c r="C11" s="1" t="s">
        <v>12</v>
      </c>
      <c r="D11" s="2">
        <v>12000</v>
      </c>
      <c r="E11" s="1"/>
      <c r="F11" s="1"/>
    </row>
    <row r="12" spans="1:6">
      <c r="A12" s="8">
        <v>45697</v>
      </c>
      <c r="B12" s="1">
        <v>3020</v>
      </c>
      <c r="C12" s="1" t="s">
        <v>9</v>
      </c>
      <c r="D12" s="2">
        <v>3220</v>
      </c>
      <c r="E12" s="13"/>
      <c r="F12" s="1"/>
    </row>
    <row r="13" spans="1:6">
      <c r="A13" s="8">
        <v>45735</v>
      </c>
      <c r="B13" s="1">
        <v>3025</v>
      </c>
      <c r="C13" s="1" t="s">
        <v>0</v>
      </c>
      <c r="D13" s="2">
        <v>5000</v>
      </c>
      <c r="E13" s="1"/>
    </row>
    <row r="14" spans="1:6">
      <c r="A14" s="8">
        <v>45735</v>
      </c>
      <c r="B14" s="1">
        <v>3026</v>
      </c>
      <c r="C14" s="1" t="s">
        <v>6</v>
      </c>
      <c r="D14" s="2">
        <v>20000</v>
      </c>
      <c r="E14" s="1"/>
    </row>
    <row r="15" spans="1:6">
      <c r="A15" s="8">
        <v>45735</v>
      </c>
      <c r="B15" s="1">
        <v>3027</v>
      </c>
      <c r="C15" s="1" t="s">
        <v>5</v>
      </c>
      <c r="D15" s="2">
        <v>756</v>
      </c>
      <c r="E15" s="1"/>
    </row>
    <row r="16" spans="1:6">
      <c r="A16" s="8">
        <v>45735</v>
      </c>
      <c r="B16" s="1">
        <v>3028</v>
      </c>
      <c r="C16" s="1" t="s">
        <v>4</v>
      </c>
      <c r="D16" s="2">
        <v>53392</v>
      </c>
      <c r="E16" s="1"/>
    </row>
    <row r="17" spans="1:5">
      <c r="A17" s="8">
        <v>45766</v>
      </c>
      <c r="B17" s="1">
        <v>3029</v>
      </c>
      <c r="C17" s="1" t="s">
        <v>0</v>
      </c>
      <c r="D17" s="2">
        <v>2812</v>
      </c>
      <c r="E17" s="1"/>
    </row>
    <row r="18" spans="1:5">
      <c r="A18" s="8">
        <v>45735</v>
      </c>
      <c r="B18" s="1">
        <v>2030</v>
      </c>
      <c r="C18" s="1" t="s">
        <v>3</v>
      </c>
      <c r="D18" s="2">
        <v>50752</v>
      </c>
      <c r="E18" s="1"/>
    </row>
    <row r="19" spans="1:5">
      <c r="A19" s="8">
        <v>45736</v>
      </c>
      <c r="B19" s="1">
        <v>2031</v>
      </c>
      <c r="C19" s="1" t="s">
        <v>60</v>
      </c>
      <c r="D19" s="2">
        <v>20450</v>
      </c>
      <c r="E19" s="1"/>
    </row>
    <row r="20" spans="1:5">
      <c r="A20" s="16"/>
      <c r="B20" s="1"/>
      <c r="C20" s="1"/>
      <c r="D20" s="2"/>
      <c r="E20" s="1"/>
    </row>
    <row r="21" spans="1:5" ht="17" thickBot="1">
      <c r="A21" s="16" t="s">
        <v>74</v>
      </c>
      <c r="B21" s="1"/>
      <c r="C21" s="1"/>
      <c r="D21" s="2"/>
      <c r="E21" s="1"/>
    </row>
    <row r="22" spans="1:5" ht="17" thickBot="1">
      <c r="A22" s="4"/>
      <c r="B22" s="5"/>
      <c r="C22" s="5"/>
      <c r="D22" s="6">
        <f>SUM(D4:D21)</f>
        <v>588179.23</v>
      </c>
      <c r="E22" s="17" t="s">
        <v>15</v>
      </c>
    </row>
    <row r="23" spans="1:5" ht="17" thickBot="1">
      <c r="B23" s="1">
        <v>20</v>
      </c>
      <c r="C23" s="1">
        <v>8000</v>
      </c>
      <c r="D23" s="2">
        <f>C23*B23</f>
        <v>160000</v>
      </c>
      <c r="E23" s="1" t="s">
        <v>16</v>
      </c>
    </row>
    <row r="24" spans="1:5" ht="17" thickBot="1">
      <c r="A24" s="4"/>
      <c r="B24" s="5"/>
      <c r="C24" s="5"/>
      <c r="D24" s="6">
        <f>SUM(D22:D23)</f>
        <v>748179.23</v>
      </c>
      <c r="E24" s="7" t="s">
        <v>1</v>
      </c>
    </row>
    <row r="25" spans="1:5">
      <c r="B25" s="1"/>
      <c r="C25" s="1"/>
      <c r="D25" s="2"/>
      <c r="E25" s="1"/>
    </row>
    <row r="26" spans="1:5">
      <c r="B26" s="1"/>
      <c r="C26" s="1"/>
      <c r="D26" s="1"/>
      <c r="E26" s="1"/>
    </row>
    <row r="27" spans="1:5">
      <c r="B27" s="1"/>
      <c r="C27" s="1"/>
      <c r="D27" s="1"/>
      <c r="E27" s="1"/>
    </row>
    <row r="28" spans="1:5">
      <c r="B28" s="1"/>
      <c r="C28" s="1"/>
      <c r="D28" s="1"/>
      <c r="E2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Vren Heierli</dc:creator>
  <cp:lastModifiedBy>Vren Heierli</cp:lastModifiedBy>
  <dcterms:created xsi:type="dcterms:W3CDTF">2026-06-21T07:27:05Z</dcterms:created>
  <dcterms:modified xsi:type="dcterms:W3CDTF">2026-06-22T06:37:43Z</dcterms:modified>
</cp:coreProperties>
</file>